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sfeatherston\Desktop\"/>
    </mc:Choice>
  </mc:AlternateContent>
  <xr:revisionPtr revIDLastSave="0" documentId="8_{41E885C5-33BB-48A9-A656-7F69FF3C6C10}" xr6:coauthVersionLast="45" xr6:coauthVersionMax="45" xr10:uidLastSave="{00000000-0000-0000-0000-000000000000}"/>
  <bookViews>
    <workbookView xWindow="-120" yWindow="-120" windowWidth="29040" windowHeight="15840" xr2:uid="{74DE671C-FA64-49CA-A02C-8E44E33E5B9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B51" i="1"/>
  <c r="J51" i="1" s="1"/>
  <c r="B50" i="1"/>
  <c r="J50" i="1" s="1"/>
  <c r="B49" i="1"/>
  <c r="J49" i="1" s="1"/>
  <c r="B48" i="1"/>
  <c r="J48" i="1" s="1"/>
  <c r="B47" i="1"/>
  <c r="J47" i="1" s="1"/>
  <c r="B46" i="1"/>
  <c r="J46" i="1" s="1"/>
  <c r="B45" i="1"/>
  <c r="J45" i="1" s="1"/>
  <c r="B44" i="1"/>
  <c r="J44" i="1" s="1"/>
  <c r="B43" i="1"/>
  <c r="B38" i="1"/>
  <c r="J38" i="1" s="1"/>
  <c r="B37" i="1"/>
  <c r="J37" i="1" s="1"/>
  <c r="B36" i="1"/>
  <c r="J36" i="1" s="1"/>
  <c r="B35" i="1"/>
  <c r="J35" i="1" s="1"/>
  <c r="B34" i="1"/>
  <c r="J34" i="1" s="1"/>
  <c r="B33" i="1"/>
  <c r="J33" i="1" s="1"/>
  <c r="B32" i="1"/>
  <c r="J32" i="1" s="1"/>
  <c r="B31" i="1"/>
  <c r="J31" i="1" s="1"/>
  <c r="B30" i="1"/>
  <c r="B23" i="1"/>
  <c r="B22" i="1"/>
  <c r="B11" i="1"/>
  <c r="B24" i="1" l="1"/>
  <c r="B59" i="1" s="1"/>
  <c r="B39" i="1"/>
  <c r="J39" i="1" s="1"/>
  <c r="B52" i="1"/>
  <c r="B65" i="1" s="1"/>
  <c r="J43" i="1"/>
  <c r="J30" i="1"/>
  <c r="B64" i="1" l="1"/>
  <c r="F64" i="1" s="1"/>
  <c r="G64" i="1" s="1"/>
  <c r="B55" i="1"/>
  <c r="B57" i="1"/>
  <c r="J52" i="1"/>
  <c r="B66" i="1" l="1"/>
  <c r="B69" i="1" s="1"/>
  <c r="C64" i="1" l="1"/>
  <c r="E64" i="1" s="1"/>
  <c r="C65" i="1"/>
  <c r="F65" i="1" s="1"/>
  <c r="G65" i="1" s="1"/>
  <c r="G66" i="1" s="1"/>
  <c r="B70" i="1" s="1"/>
  <c r="F66" i="1" l="1"/>
  <c r="B71" i="1" s="1"/>
  <c r="B73" i="1" s="1"/>
  <c r="E65" i="1"/>
</calcChain>
</file>

<file path=xl/sharedStrings.xml><?xml version="1.0" encoding="utf-8"?>
<sst xmlns="http://schemas.openxmlformats.org/spreadsheetml/2006/main" count="79" uniqueCount="75">
  <si>
    <t>Payroll Protection Program Loan Forgiveness Calculation</t>
  </si>
  <si>
    <t>This worksheet accounts for 8 weeks from the date the loan is disbursed</t>
  </si>
  <si>
    <t>Customer</t>
  </si>
  <si>
    <t>Loan Number</t>
  </si>
  <si>
    <t>Loan Distribution Date:</t>
  </si>
  <si>
    <t xml:space="preserve">Disclaimer: The following worksheet is intended to be used as a preliminary tool to estimate the potential forgiveness of the PPP loan proceeds and is NOT meant to be used as the final calculation of loan forgiveness. We anticipate additional guidance and definitions to be forthcoming over the next several weeks and we will update accordingly. Additional guidance may have a significant impact on the amount of loan forgiveness. </t>
  </si>
  <si>
    <t>Last Payroll Date Eligible (56 Days or 8 Weeks):</t>
  </si>
  <si>
    <t>Total PPP Loan</t>
  </si>
  <si>
    <t>Number of full time employees in the following periods:</t>
  </si>
  <si>
    <t xml:space="preserve">Note - This calculation does not account for the reduction in the forgiveness amount due to a decrease in employee salary as described in the CARES act. This calculation will need to be done on a case-by-case basis. </t>
  </si>
  <si>
    <t>February 15, 2019 - June 30, 2019 Average FTE</t>
  </si>
  <si>
    <t>January 1, 2020 - February 29, 2020 Average FTE</t>
  </si>
  <si>
    <t>Actual FTE Employee count June 30, 2020</t>
  </si>
  <si>
    <t>Full Time Employees Retained:</t>
  </si>
  <si>
    <t>Actual FTE Employees June 30, 2020</t>
  </si>
  <si>
    <t>Lesser of lines 3 &amp; 4</t>
  </si>
  <si>
    <t>% FTE Employees Retained June 30, 2020</t>
  </si>
  <si>
    <t xml:space="preserve">Weekly Payroll to cover 75% of loan =     </t>
  </si>
  <si>
    <t>Payroll</t>
  </si>
  <si>
    <t>Weekly Total</t>
  </si>
  <si>
    <t>Salaries, Wages, Commissions, Bonus' =&lt; $100K</t>
  </si>
  <si>
    <t>Cash Tips</t>
  </si>
  <si>
    <t>Vacation, Parental, Medical, Sick Leave</t>
  </si>
  <si>
    <t>Health Care Benefits</t>
  </si>
  <si>
    <t>Retirement Benefits</t>
  </si>
  <si>
    <t>State &amp; Local Tax on Comp (SUTA)</t>
  </si>
  <si>
    <t>Separation or Dismissal Pay</t>
  </si>
  <si>
    <t>% of Total Payroll to PPP Loan</t>
  </si>
  <si>
    <t>Employees (#)</t>
  </si>
  <si>
    <t>1st week payroll</t>
  </si>
  <si>
    <t>2nd week payroll</t>
  </si>
  <si>
    <t>3rd week payroll</t>
  </si>
  <si>
    <t>4th week payroll</t>
  </si>
  <si>
    <t>5th week payroll</t>
  </si>
  <si>
    <t>6th week payroll</t>
  </si>
  <si>
    <t>7th week payroll</t>
  </si>
  <si>
    <t>8th week payroll</t>
  </si>
  <si>
    <t>9th week payroll - if applicable</t>
  </si>
  <si>
    <t>Total</t>
  </si>
  <si>
    <t>Non-Payroll</t>
  </si>
  <si>
    <t>Rent</t>
  </si>
  <si>
    <t>Mortgage Interest</t>
  </si>
  <si>
    <t>Utilities</t>
  </si>
  <si>
    <t>1st Week</t>
  </si>
  <si>
    <t>2nd Week</t>
  </si>
  <si>
    <t>3rd Week</t>
  </si>
  <si>
    <t>4th Week</t>
  </si>
  <si>
    <t>5th Week</t>
  </si>
  <si>
    <t>6th Week</t>
  </si>
  <si>
    <t>7th Week</t>
  </si>
  <si>
    <t>8th Week</t>
  </si>
  <si>
    <t>9th Week - if applicable</t>
  </si>
  <si>
    <t>(1)Interest payments on any other debt obligationsthat were contracted prior to 2/15/2020</t>
  </si>
  <si>
    <t>Percentage of Payroll to Other Qualified Expenses</t>
  </si>
  <si>
    <t>Total % of Loan Used for Eligible Payroll &amp; Other Expenses</t>
  </si>
  <si>
    <t>% of Eligible Expenses Eligible for Forgiveness Based on Employee Count</t>
  </si>
  <si>
    <t>Percent of Funds Used</t>
  </si>
  <si>
    <t>Requirement</t>
  </si>
  <si>
    <t>Variance</t>
  </si>
  <si>
    <t>Total Payroll Costs</t>
  </si>
  <si>
    <t>= &gt;75%</t>
  </si>
  <si>
    <t>Total Non-Paryoll Costs</t>
  </si>
  <si>
    <t>= &lt; 25%</t>
  </si>
  <si>
    <t>Total Loan Proceeds Allowed to be Used</t>
  </si>
  <si>
    <t>Unused Loan Proceeds</t>
  </si>
  <si>
    <t>Excess Expenses over 75/25 Allocation</t>
  </si>
  <si>
    <t>Mandatory Repayment Based on Reduced FTE</t>
  </si>
  <si>
    <t>Footnotes:</t>
  </si>
  <si>
    <t>(2) To be repaid over 2 years at 1% interest</t>
  </si>
  <si>
    <t>(3) Forgivable/unforgivable/payback amounts are estimated and subject to change and final approval by SBA</t>
  </si>
  <si>
    <r>
      <t xml:space="preserve">Other Interest </t>
    </r>
    <r>
      <rPr>
        <b/>
        <sz val="8"/>
        <color rgb="FF192958"/>
        <rFont val="Calibri"/>
        <family val="2"/>
        <scheme val="minor"/>
      </rPr>
      <t>(1)</t>
    </r>
  </si>
  <si>
    <r>
      <t xml:space="preserve">Estimated Forgivable Cost Breakdown </t>
    </r>
    <r>
      <rPr>
        <b/>
        <sz val="8"/>
        <color rgb="FF192958"/>
        <rFont val="Calibri"/>
        <family val="2"/>
        <scheme val="minor"/>
      </rPr>
      <t>(3)</t>
    </r>
  </si>
  <si>
    <r>
      <t xml:space="preserve">Potential Unforgivable Loan Amount </t>
    </r>
    <r>
      <rPr>
        <b/>
        <sz val="8"/>
        <color rgb="FF192958"/>
        <rFont val="Calibri"/>
        <family val="2"/>
        <scheme val="minor"/>
      </rPr>
      <t>(3)</t>
    </r>
  </si>
  <si>
    <r>
      <t xml:space="preserve">Potential Payback Principal Amount </t>
    </r>
    <r>
      <rPr>
        <b/>
        <sz val="8"/>
        <color rgb="FF192958"/>
        <rFont val="Calibri"/>
        <family val="2"/>
        <scheme val="minor"/>
      </rPr>
      <t>(2) (3)</t>
    </r>
  </si>
  <si>
    <t>Use the teal highlighted cells to input your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</si>
</sst>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i/>
      <sz val="11"/>
      <color theme="1"/>
      <name val="Calibri"/>
      <family val="2"/>
      <scheme val="minor"/>
    </font>
    <font>
      <b/>
      <sz val="18"/>
      <color rgb="FF192958"/>
      <name val="Calibri"/>
      <family val="2"/>
      <scheme val="minor"/>
    </font>
    <font>
      <sz val="11"/>
      <color rgb="FF192958"/>
      <name val="Calibri"/>
      <family val="2"/>
      <scheme val="minor"/>
    </font>
    <font>
      <i/>
      <sz val="11"/>
      <color rgb="FF192958"/>
      <name val="Calibri"/>
      <family val="2"/>
      <scheme val="minor"/>
    </font>
    <font>
      <b/>
      <sz val="11"/>
      <color rgb="FF192958"/>
      <name val="Calibri"/>
      <family val="2"/>
      <scheme val="minor"/>
    </font>
    <font>
      <b/>
      <u/>
      <sz val="11"/>
      <color rgb="FF192958"/>
      <name val="Calibri"/>
      <family val="2"/>
      <scheme val="minor"/>
    </font>
    <font>
      <b/>
      <u/>
      <sz val="14"/>
      <color rgb="FF192958"/>
      <name val="Calibri"/>
      <family val="2"/>
      <scheme val="minor"/>
    </font>
    <font>
      <b/>
      <sz val="12"/>
      <color rgb="FF192958"/>
      <name val="Calibri"/>
      <family val="2"/>
      <scheme val="minor"/>
    </font>
    <font>
      <b/>
      <sz val="8"/>
      <color rgb="FF192958"/>
      <name val="Calibri"/>
      <family val="2"/>
      <scheme val="minor"/>
    </font>
    <font>
      <b/>
      <i/>
      <sz val="11"/>
      <color rgb="FF192958"/>
      <name val="Calibri"/>
      <family val="2"/>
      <scheme val="minor"/>
    </font>
    <font>
      <b/>
      <sz val="11"/>
      <color rgb="FF1DD54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1E988A"/>
        <bgColor indexed="64"/>
      </patternFill>
    </fill>
    <fill>
      <patternFill patternType="solid">
        <fgColor rgb="FF1DD540"/>
        <bgColor indexed="64"/>
      </patternFill>
    </fill>
    <fill>
      <patternFill patternType="solid">
        <fgColor theme="0" tint="-4.9989318521683403E-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top/>
      <bottom style="hair">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0" fillId="0" borderId="0" xfId="0" applyAlignment="1">
      <alignment horizontal="center"/>
    </xf>
    <xf numFmtId="14" fontId="2" fillId="0" borderId="9" xfId="0" applyNumberFormat="1" applyFont="1" applyBorder="1"/>
    <xf numFmtId="0" fontId="2" fillId="0" borderId="9" xfId="0" applyFont="1" applyBorder="1"/>
    <xf numFmtId="0" fontId="0" fillId="0" borderId="0" xfId="0" applyAlignment="1">
      <alignment vertical="top" wrapText="1"/>
    </xf>
    <xf numFmtId="0" fontId="0" fillId="0" borderId="7" xfId="0" applyBorder="1"/>
    <xf numFmtId="0" fontId="0" fillId="0" borderId="0" xfId="0" applyAlignment="1">
      <alignment wrapText="1"/>
    </xf>
    <xf numFmtId="0" fontId="0" fillId="0" borderId="9" xfId="0" applyBorder="1"/>
    <xf numFmtId="0" fontId="0" fillId="0" borderId="14" xfId="0" applyBorder="1"/>
    <xf numFmtId="9" fontId="0" fillId="0" borderId="11" xfId="1" applyFont="1" applyBorder="1"/>
    <xf numFmtId="0" fontId="4" fillId="0" borderId="0" xfId="0" applyFont="1"/>
    <xf numFmtId="0" fontId="4" fillId="0" borderId="0" xfId="0" applyFont="1" applyAlignment="1">
      <alignment horizontal="center"/>
    </xf>
    <xf numFmtId="0" fontId="2" fillId="0" borderId="6" xfId="0" applyFont="1" applyBorder="1" applyAlignment="1">
      <alignment horizontal="center"/>
    </xf>
    <xf numFmtId="8" fontId="0" fillId="0" borderId="0" xfId="0" applyNumberFormat="1" applyAlignment="1">
      <alignment horizontal="center"/>
    </xf>
    <xf numFmtId="0" fontId="2" fillId="0" borderId="22" xfId="0" applyFont="1" applyBorder="1" applyAlignment="1">
      <alignment horizontal="center" wrapText="1"/>
    </xf>
    <xf numFmtId="10" fontId="0" fillId="0" borderId="9" xfId="1" applyNumberFormat="1" applyFont="1" applyBorder="1" applyAlignment="1">
      <alignment horizontal="center"/>
    </xf>
    <xf numFmtId="10" fontId="0" fillId="0" borderId="23" xfId="1" applyNumberFormat="1" applyFont="1" applyBorder="1" applyAlignment="1">
      <alignment horizontal="center"/>
    </xf>
    <xf numFmtId="8" fontId="3" fillId="0" borderId="0" xfId="0" applyNumberFormat="1" applyFont="1" applyAlignment="1">
      <alignment horizontal="center"/>
    </xf>
    <xf numFmtId="10" fontId="3" fillId="0" borderId="9" xfId="0" applyNumberFormat="1" applyFont="1" applyBorder="1" applyAlignment="1">
      <alignment horizontal="center"/>
    </xf>
    <xf numFmtId="0" fontId="3" fillId="0" borderId="0" xfId="0" applyFont="1" applyAlignment="1">
      <alignment horizontal="center"/>
    </xf>
    <xf numFmtId="0" fontId="0" fillId="0" borderId="12" xfId="0" applyBorder="1"/>
    <xf numFmtId="0" fontId="0" fillId="0" borderId="13" xfId="0" applyBorder="1" applyAlignment="1">
      <alignment horizontal="center"/>
    </xf>
    <xf numFmtId="0" fontId="2" fillId="0" borderId="0" xfId="0" applyFont="1" applyAlignment="1">
      <alignment horizontal="center"/>
    </xf>
    <xf numFmtId="0" fontId="5" fillId="0" borderId="0" xfId="0" applyFont="1"/>
    <xf numFmtId="14" fontId="2" fillId="2" borderId="5" xfId="0" applyNumberFormat="1" applyFont="1" applyFill="1" applyBorder="1" applyProtection="1">
      <protection locked="0"/>
    </xf>
    <xf numFmtId="8" fontId="2" fillId="2" borderId="11" xfId="0" applyNumberFormat="1" applyFont="1" applyFill="1" applyBorder="1" applyProtection="1">
      <protection locked="0"/>
    </xf>
    <xf numFmtId="0" fontId="0" fillId="2" borderId="14" xfId="0" applyFill="1" applyBorder="1" applyProtection="1">
      <protection locked="0"/>
    </xf>
    <xf numFmtId="8" fontId="3" fillId="3" borderId="18" xfId="0" applyNumberFormat="1" applyFont="1" applyFill="1" applyBorder="1"/>
    <xf numFmtId="0" fontId="6" fillId="0" borderId="0" xfId="0" applyFont="1"/>
    <xf numFmtId="0" fontId="7" fillId="0" borderId="0" xfId="0" applyFont="1"/>
    <xf numFmtId="0" fontId="9" fillId="0" borderId="4" xfId="0" applyFont="1" applyBorder="1"/>
    <xf numFmtId="0" fontId="9" fillId="0" borderId="8" xfId="0" applyFont="1" applyBorder="1"/>
    <xf numFmtId="0" fontId="9" fillId="0" borderId="10" xfId="0" applyFont="1" applyBorder="1"/>
    <xf numFmtId="0" fontId="10" fillId="0" borderId="4" xfId="0" applyFont="1" applyBorder="1"/>
    <xf numFmtId="0" fontId="7" fillId="0" borderId="8" xfId="0" applyFont="1" applyBorder="1"/>
    <xf numFmtId="0" fontId="10" fillId="0" borderId="8" xfId="0" applyFont="1" applyBorder="1"/>
    <xf numFmtId="0" fontId="7" fillId="0" borderId="10" xfId="0" applyFont="1" applyBorder="1"/>
    <xf numFmtId="0" fontId="11" fillId="0" borderId="4" xfId="0" applyFont="1" applyBorder="1" applyAlignment="1">
      <alignment vertical="center"/>
    </xf>
    <xf numFmtId="0" fontId="9" fillId="0" borderId="6" xfId="0" applyFont="1" applyBorder="1" applyAlignment="1">
      <alignment horizontal="center"/>
    </xf>
    <xf numFmtId="0" fontId="9" fillId="0" borderId="6" xfId="0" applyFont="1" applyBorder="1" applyAlignment="1">
      <alignment horizontal="center" wrapText="1"/>
    </xf>
    <xf numFmtId="0" fontId="9" fillId="0" borderId="19" xfId="0" applyFont="1" applyBorder="1" applyAlignment="1">
      <alignment horizontal="center" wrapText="1"/>
    </xf>
    <xf numFmtId="0" fontId="9" fillId="0" borderId="7" xfId="0" applyFont="1" applyBorder="1" applyAlignment="1">
      <alignment horizontal="center" wrapText="1"/>
    </xf>
    <xf numFmtId="0" fontId="7" fillId="0" borderId="8" xfId="0" applyFont="1" applyBorder="1" applyAlignment="1">
      <alignment horizontal="left"/>
    </xf>
    <xf numFmtId="8" fontId="7" fillId="0" borderId="0" xfId="0" applyNumberFormat="1" applyFont="1" applyAlignment="1">
      <alignment horizontal="center"/>
    </xf>
    <xf numFmtId="10" fontId="7" fillId="0" borderId="0" xfId="1" applyNumberFormat="1" applyFont="1" applyBorder="1" applyAlignment="1">
      <alignment horizontal="center"/>
    </xf>
    <xf numFmtId="8" fontId="7" fillId="0" borderId="20" xfId="0" applyNumberFormat="1" applyFont="1" applyBorder="1" applyAlignment="1">
      <alignment horizontal="center"/>
    </xf>
    <xf numFmtId="10" fontId="7" fillId="0" borderId="21" xfId="1" applyNumberFormat="1" applyFont="1" applyBorder="1" applyAlignment="1">
      <alignment horizontal="center"/>
    </xf>
    <xf numFmtId="0" fontId="12" fillId="0" borderId="10" xfId="0" applyFont="1" applyBorder="1" applyAlignment="1">
      <alignment horizontal="left"/>
    </xf>
    <xf numFmtId="8" fontId="12" fillId="0" borderId="12" xfId="0" applyNumberFormat="1" applyFont="1" applyBorder="1" applyAlignment="1">
      <alignment horizontal="center"/>
    </xf>
    <xf numFmtId="10" fontId="12" fillId="0" borderId="12" xfId="0" applyNumberFormat="1" applyFont="1" applyBorder="1" applyAlignment="1">
      <alignment horizontal="center"/>
    </xf>
    <xf numFmtId="164" fontId="12" fillId="0" borderId="13" xfId="0" applyNumberFormat="1" applyFont="1" applyBorder="1" applyAlignment="1">
      <alignment horizontal="center"/>
    </xf>
    <xf numFmtId="0" fontId="12" fillId="0" borderId="8" xfId="0" applyFont="1" applyBorder="1"/>
    <xf numFmtId="8" fontId="12" fillId="0" borderId="0" xfId="0" applyNumberFormat="1" applyFont="1" applyAlignment="1">
      <alignment horizontal="center"/>
    </xf>
    <xf numFmtId="0" fontId="7" fillId="0" borderId="12" xfId="0" applyFont="1" applyBorder="1"/>
    <xf numFmtId="0" fontId="7" fillId="0" borderId="12" xfId="0" applyFont="1" applyBorder="1" applyAlignment="1"/>
    <xf numFmtId="0" fontId="9" fillId="0" borderId="0" xfId="0" applyFont="1" applyAlignment="1">
      <alignment horizontal="center"/>
    </xf>
    <xf numFmtId="0" fontId="9" fillId="0" borderId="4" xfId="0" applyFont="1" applyBorder="1" applyAlignment="1">
      <alignment wrapText="1"/>
    </xf>
    <xf numFmtId="0" fontId="9" fillId="0" borderId="9" xfId="0" applyFont="1" applyBorder="1" applyAlignment="1">
      <alignment horizontal="right"/>
    </xf>
    <xf numFmtId="0" fontId="9" fillId="0" borderId="0" xfId="0" applyFont="1" applyAlignment="1">
      <alignment horizontal="right"/>
    </xf>
    <xf numFmtId="0" fontId="9" fillId="0" borderId="24" xfId="0" applyFont="1" applyBorder="1" applyAlignment="1">
      <alignment horizontal="center" wrapText="1"/>
    </xf>
    <xf numFmtId="0" fontId="9" fillId="0" borderId="24" xfId="0" applyFont="1" applyBorder="1" applyAlignment="1">
      <alignment horizontal="center"/>
    </xf>
    <xf numFmtId="0" fontId="7" fillId="0" borderId="0" xfId="0" applyFont="1" applyAlignment="1">
      <alignment horizontal="center"/>
    </xf>
    <xf numFmtId="0" fontId="9" fillId="0" borderId="0" xfId="0" applyFont="1"/>
    <xf numFmtId="8" fontId="9" fillId="0" borderId="0" xfId="0" applyNumberFormat="1" applyFont="1" applyAlignment="1">
      <alignment horizontal="right"/>
    </xf>
    <xf numFmtId="9" fontId="7" fillId="0" borderId="0" xfId="1" applyFont="1" applyAlignment="1">
      <alignment horizontal="center"/>
    </xf>
    <xf numFmtId="9" fontId="7" fillId="0" borderId="0" xfId="0" quotePrefix="1" applyNumberFormat="1" applyFont="1" applyAlignment="1">
      <alignment horizontal="center"/>
    </xf>
    <xf numFmtId="10" fontId="7" fillId="0" borderId="0" xfId="0" applyNumberFormat="1" applyFont="1" applyAlignment="1">
      <alignment horizontal="center"/>
    </xf>
    <xf numFmtId="8" fontId="9" fillId="0" borderId="24" xfId="0" applyNumberFormat="1" applyFont="1" applyBorder="1" applyAlignment="1">
      <alignment horizontal="right"/>
    </xf>
    <xf numFmtId="0" fontId="7" fillId="0" borderId="0" xfId="0" quotePrefix="1" applyFont="1" applyAlignment="1">
      <alignment horizontal="center"/>
    </xf>
    <xf numFmtId="8" fontId="7" fillId="0" borderId="24" xfId="0" applyNumberFormat="1" applyFont="1" applyBorder="1" applyAlignment="1">
      <alignment horizontal="center"/>
    </xf>
    <xf numFmtId="0" fontId="10" fillId="0" borderId="0" xfId="0" applyFont="1"/>
    <xf numFmtId="0" fontId="14" fillId="0" borderId="0" xfId="0" applyFont="1"/>
    <xf numFmtId="9" fontId="15" fillId="4" borderId="5" xfId="1" applyFont="1" applyFill="1" applyBorder="1" applyAlignment="1">
      <alignment horizontal="right"/>
    </xf>
    <xf numFmtId="9" fontId="9" fillId="4" borderId="14" xfId="1" applyFont="1" applyFill="1" applyBorder="1" applyAlignment="1">
      <alignment horizontal="right"/>
    </xf>
    <xf numFmtId="8" fontId="9" fillId="4" borderId="0" xfId="0" applyNumberFormat="1" applyFont="1" applyFill="1" applyAlignment="1">
      <alignment horizontal="right"/>
    </xf>
    <xf numFmtId="8" fontId="9" fillId="4" borderId="24" xfId="0" applyNumberFormat="1" applyFont="1" applyFill="1" applyBorder="1" applyAlignment="1">
      <alignment horizontal="right"/>
    </xf>
    <xf numFmtId="8" fontId="9" fillId="4" borderId="18" xfId="0" applyNumberFormat="1" applyFont="1" applyFill="1" applyBorder="1" applyAlignment="1">
      <alignment horizontal="right"/>
    </xf>
    <xf numFmtId="8" fontId="7" fillId="2" borderId="18" xfId="0" applyNumberFormat="1" applyFont="1" applyFill="1" applyBorder="1" applyAlignment="1" applyProtection="1">
      <alignment horizontal="center"/>
      <protection locked="0"/>
    </xf>
    <xf numFmtId="1" fontId="7" fillId="2" borderId="14" xfId="0" applyNumberFormat="1" applyFont="1" applyFill="1" applyBorder="1" applyAlignment="1" applyProtection="1">
      <alignment horizontal="center"/>
      <protection locked="0"/>
    </xf>
    <xf numFmtId="0" fontId="8" fillId="0" borderId="0" xfId="0" applyFont="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5" borderId="1"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2" fillId="3" borderId="4"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13" xfId="0" applyFont="1" applyFill="1" applyBorder="1" applyAlignment="1">
      <alignment horizontal="left" wrapText="1"/>
    </xf>
    <xf numFmtId="0" fontId="2" fillId="3" borderId="4"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3" fillId="3" borderId="15" xfId="0" applyFont="1" applyFill="1" applyBorder="1" applyAlignment="1">
      <alignment horizontal="left"/>
    </xf>
    <xf numFmtId="0" fontId="3" fillId="3" borderId="16" xfId="0" applyFont="1" applyFill="1" applyBorder="1" applyAlignment="1">
      <alignment horizontal="left"/>
    </xf>
    <xf numFmtId="0" fontId="3" fillId="3" borderId="17" xfId="0" applyFont="1" applyFill="1" applyBorder="1" applyAlignment="1">
      <alignment horizontal="left"/>
    </xf>
    <xf numFmtId="0" fontId="9" fillId="0" borderId="8" xfId="0" applyFont="1" applyBorder="1" applyAlignment="1">
      <alignment horizontal="left" wrapText="1"/>
    </xf>
    <xf numFmtId="0" fontId="9" fillId="0" borderId="10" xfId="0" applyFont="1" applyBorder="1" applyAlignment="1">
      <alignment horizontal="left" wrapText="1"/>
    </xf>
    <xf numFmtId="9" fontId="9" fillId="0" borderId="14" xfId="0" applyNumberFormat="1" applyFont="1" applyBorder="1" applyAlignment="1">
      <alignment horizontal="right" vertical="center"/>
    </xf>
    <xf numFmtId="0" fontId="9" fillId="0" borderId="11" xfId="0" applyFont="1" applyBorder="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1E988A"/>
      <color rgb="FF1DD540"/>
      <color rgb="FF192958"/>
      <color rgb="FF6CE2D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0</xdr:col>
      <xdr:colOff>2914650</xdr:colOff>
      <xdr:row>6</xdr:row>
      <xdr:rowOff>19050</xdr:rowOff>
    </xdr:to>
    <xdr:pic>
      <xdr:nvPicPr>
        <xdr:cNvPr id="5" name="Picture 4">
          <a:extLst>
            <a:ext uri="{FF2B5EF4-FFF2-40B4-BE49-F238E27FC236}">
              <a16:creationId xmlns:a16="http://schemas.microsoft.com/office/drawing/2014/main" id="{F4271283-5C3D-48C6-B418-0F500B1353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0"/>
          <a:ext cx="2486025" cy="1304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434AE-68BD-4851-A7C6-9606B69B847C}">
  <sheetPr>
    <pageSetUpPr fitToPage="1"/>
  </sheetPr>
  <dimension ref="A1:K79"/>
  <sheetViews>
    <sheetView tabSelected="1" workbookViewId="0">
      <selection activeCell="P19" sqref="P19"/>
    </sheetView>
  </sheetViews>
  <sheetFormatPr defaultRowHeight="15" x14ac:dyDescent="0.25"/>
  <cols>
    <col min="1" max="1" width="52.28515625" customWidth="1"/>
    <col min="2" max="2" width="28.28515625" customWidth="1"/>
    <col min="3" max="3" width="17.5703125" customWidth="1"/>
    <col min="4" max="4" width="13.140625" customWidth="1"/>
    <col min="5" max="5" width="14.28515625" customWidth="1"/>
    <col min="6" max="6" width="15" customWidth="1"/>
    <col min="7" max="7" width="12.7109375" customWidth="1"/>
    <col min="8" max="8" width="9.140625" customWidth="1"/>
    <col min="11" max="11" width="12" customWidth="1"/>
  </cols>
  <sheetData>
    <row r="1" spans="1:11" x14ac:dyDescent="0.25">
      <c r="J1" s="1"/>
      <c r="K1" s="1"/>
    </row>
    <row r="2" spans="1:11" ht="23.25" x14ac:dyDescent="0.35">
      <c r="B2" s="28" t="s">
        <v>0</v>
      </c>
      <c r="C2" s="29"/>
      <c r="D2" s="29"/>
      <c r="E2" s="29"/>
      <c r="F2" s="29"/>
      <c r="I2" s="1"/>
      <c r="J2" s="1"/>
    </row>
    <row r="3" spans="1:11" x14ac:dyDescent="0.25">
      <c r="I3" s="1"/>
      <c r="J3" s="1"/>
    </row>
    <row r="4" spans="1:11" ht="15.75" thickBot="1" x14ac:dyDescent="0.3">
      <c r="B4" s="79" t="s">
        <v>1</v>
      </c>
      <c r="C4" s="79"/>
      <c r="D4" s="79"/>
      <c r="E4" s="79"/>
      <c r="I4" s="1"/>
      <c r="J4" s="1"/>
    </row>
    <row r="5" spans="1:11" ht="16.5" thickBot="1" x14ac:dyDescent="0.3">
      <c r="B5" s="80" t="s">
        <v>74</v>
      </c>
      <c r="C5" s="81"/>
      <c r="D5" s="81"/>
      <c r="E5" s="82"/>
      <c r="I5" s="1"/>
      <c r="J5" s="1"/>
    </row>
    <row r="6" spans="1:11" ht="15.75" thickBot="1" x14ac:dyDescent="0.3">
      <c r="J6" s="1"/>
      <c r="K6" s="1"/>
    </row>
    <row r="7" spans="1:11" ht="15.75" thickBot="1" x14ac:dyDescent="0.3">
      <c r="A7" s="22" t="s">
        <v>2</v>
      </c>
      <c r="B7" s="83"/>
      <c r="C7" s="84"/>
      <c r="D7" s="85"/>
      <c r="J7" s="1"/>
      <c r="K7" s="1"/>
    </row>
    <row r="8" spans="1:11" ht="15.75" thickBot="1" x14ac:dyDescent="0.3">
      <c r="A8" s="22" t="s">
        <v>3</v>
      </c>
      <c r="B8" s="83"/>
      <c r="C8" s="84"/>
      <c r="D8" s="85"/>
      <c r="J8" s="1"/>
      <c r="K8" s="1"/>
    </row>
    <row r="9" spans="1:11" ht="15.75" thickBot="1" x14ac:dyDescent="0.3">
      <c r="J9" s="1"/>
      <c r="K9" s="1"/>
    </row>
    <row r="10" spans="1:11" x14ac:dyDescent="0.25">
      <c r="A10" s="30" t="s">
        <v>4</v>
      </c>
      <c r="B10" s="24"/>
      <c r="D10" s="92" t="s">
        <v>5</v>
      </c>
      <c r="E10" s="93"/>
      <c r="F10" s="93"/>
      <c r="G10" s="93"/>
      <c r="H10" s="93"/>
      <c r="I10" s="93"/>
      <c r="J10" s="93"/>
      <c r="K10" s="94"/>
    </row>
    <row r="11" spans="1:11" x14ac:dyDescent="0.25">
      <c r="A11" s="31" t="s">
        <v>6</v>
      </c>
      <c r="B11" s="2" t="str">
        <f>IF(B10&gt;0,B10+56,"")</f>
        <v/>
      </c>
      <c r="D11" s="95"/>
      <c r="E11" s="96"/>
      <c r="F11" s="96"/>
      <c r="G11" s="96"/>
      <c r="H11" s="96"/>
      <c r="I11" s="96"/>
      <c r="J11" s="96"/>
      <c r="K11" s="97"/>
    </row>
    <row r="12" spans="1:11" x14ac:dyDescent="0.25">
      <c r="A12" s="31"/>
      <c r="B12" s="3"/>
      <c r="D12" s="95"/>
      <c r="E12" s="96"/>
      <c r="F12" s="96"/>
      <c r="G12" s="96"/>
      <c r="H12" s="96"/>
      <c r="I12" s="96"/>
      <c r="J12" s="96"/>
      <c r="K12" s="97"/>
    </row>
    <row r="13" spans="1:11" ht="15.75" thickBot="1" x14ac:dyDescent="0.3">
      <c r="A13" s="32" t="s">
        <v>7</v>
      </c>
      <c r="B13" s="25"/>
      <c r="D13" s="98"/>
      <c r="E13" s="99"/>
      <c r="F13" s="99"/>
      <c r="G13" s="99"/>
      <c r="H13" s="99"/>
      <c r="I13" s="99"/>
      <c r="J13" s="99"/>
      <c r="K13" s="100"/>
    </row>
    <row r="14" spans="1:11" ht="15.75" thickBot="1" x14ac:dyDescent="0.3">
      <c r="A14" s="29"/>
      <c r="D14" s="4"/>
      <c r="E14" s="4"/>
      <c r="F14" s="4"/>
      <c r="G14" s="4"/>
      <c r="H14" s="4"/>
      <c r="I14" s="4"/>
      <c r="J14" s="4"/>
      <c r="K14" s="4"/>
    </row>
    <row r="15" spans="1:11" x14ac:dyDescent="0.25">
      <c r="A15" s="33" t="s">
        <v>8</v>
      </c>
      <c r="B15" s="5"/>
      <c r="D15" s="86" t="s">
        <v>9</v>
      </c>
      <c r="E15" s="87"/>
      <c r="F15" s="87"/>
      <c r="G15" s="87"/>
      <c r="H15" s="87"/>
      <c r="I15" s="87"/>
      <c r="J15" s="87"/>
      <c r="K15" s="88"/>
    </row>
    <row r="16" spans="1:11" ht="15.75" thickBot="1" x14ac:dyDescent="0.3">
      <c r="A16" s="34" t="s">
        <v>10</v>
      </c>
      <c r="B16" s="26"/>
      <c r="D16" s="89"/>
      <c r="E16" s="90"/>
      <c r="F16" s="90"/>
      <c r="G16" s="90"/>
      <c r="H16" s="90"/>
      <c r="I16" s="90"/>
      <c r="J16" s="90"/>
      <c r="K16" s="91"/>
    </row>
    <row r="17" spans="1:11" x14ac:dyDescent="0.25">
      <c r="A17" s="34" t="s">
        <v>11</v>
      </c>
      <c r="B17" s="26"/>
      <c r="D17" s="6"/>
      <c r="E17" s="6"/>
      <c r="F17" s="6"/>
      <c r="G17" s="6"/>
      <c r="H17" s="6"/>
      <c r="I17" s="6"/>
      <c r="J17" s="6"/>
      <c r="K17" s="6"/>
    </row>
    <row r="18" spans="1:11" x14ac:dyDescent="0.25">
      <c r="A18" s="34" t="s">
        <v>12</v>
      </c>
      <c r="B18" s="26"/>
      <c r="J18" s="1"/>
      <c r="K18" s="1"/>
    </row>
    <row r="19" spans="1:11" x14ac:dyDescent="0.25">
      <c r="A19" s="34"/>
      <c r="B19" s="7"/>
      <c r="J19" s="1"/>
      <c r="K19" s="1"/>
    </row>
    <row r="20" spans="1:11" ht="15" customHeight="1" x14ac:dyDescent="0.25">
      <c r="A20" s="34"/>
      <c r="B20" s="7"/>
      <c r="J20" s="1"/>
      <c r="K20" s="1"/>
    </row>
    <row r="21" spans="1:11" x14ac:dyDescent="0.25">
      <c r="A21" s="35" t="s">
        <v>13</v>
      </c>
      <c r="B21" s="7"/>
      <c r="J21" s="1"/>
      <c r="K21" s="1"/>
    </row>
    <row r="22" spans="1:11" x14ac:dyDescent="0.25">
      <c r="A22" s="34" t="s">
        <v>14</v>
      </c>
      <c r="B22" s="8">
        <f>B18</f>
        <v>0</v>
      </c>
      <c r="J22" s="1"/>
      <c r="K22" s="1"/>
    </row>
    <row r="23" spans="1:11" x14ac:dyDescent="0.25">
      <c r="A23" s="34" t="s">
        <v>15</v>
      </c>
      <c r="B23" s="8">
        <f>IF(B17&lt;B16,B17,B16)</f>
        <v>0</v>
      </c>
      <c r="J23" s="1"/>
      <c r="K23" s="1"/>
    </row>
    <row r="24" spans="1:11" ht="15.75" thickBot="1" x14ac:dyDescent="0.3">
      <c r="A24" s="36" t="s">
        <v>16</v>
      </c>
      <c r="B24" s="9" t="str">
        <f>IFERROR(IF((B22/B23)&lt;100%,(B22/B23),"100"%),"")</f>
        <v/>
      </c>
      <c r="J24" s="1"/>
      <c r="K24" s="1"/>
    </row>
    <row r="25" spans="1:11" ht="15" customHeight="1" x14ac:dyDescent="0.25">
      <c r="J25" s="1"/>
      <c r="K25" s="1"/>
    </row>
    <row r="26" spans="1:11" ht="18.75" x14ac:dyDescent="0.3">
      <c r="A26" s="101" t="s">
        <v>17</v>
      </c>
      <c r="B26" s="102"/>
      <c r="C26" s="102"/>
      <c r="D26" s="103"/>
      <c r="E26" s="27">
        <f>(B13*0.75)/8</f>
        <v>0</v>
      </c>
      <c r="F26" s="10"/>
      <c r="G26" s="10"/>
      <c r="H26" s="10"/>
      <c r="I26" s="11"/>
      <c r="J26" s="11"/>
    </row>
    <row r="27" spans="1:11" x14ac:dyDescent="0.25">
      <c r="J27" s="1"/>
      <c r="K27" s="1"/>
    </row>
    <row r="28" spans="1:11" ht="15.75" thickBot="1" x14ac:dyDescent="0.3">
      <c r="J28" s="1"/>
      <c r="K28" s="1"/>
    </row>
    <row r="29" spans="1:11" ht="75" x14ac:dyDescent="0.25">
      <c r="A29" s="37" t="s">
        <v>18</v>
      </c>
      <c r="B29" s="38" t="s">
        <v>19</v>
      </c>
      <c r="C29" s="39" t="s">
        <v>20</v>
      </c>
      <c r="D29" s="38" t="s">
        <v>21</v>
      </c>
      <c r="E29" s="39" t="s">
        <v>22</v>
      </c>
      <c r="F29" s="39" t="s">
        <v>23</v>
      </c>
      <c r="G29" s="39" t="s">
        <v>24</v>
      </c>
      <c r="H29" s="39" t="s">
        <v>25</v>
      </c>
      <c r="I29" s="39" t="s">
        <v>26</v>
      </c>
      <c r="J29" s="40" t="s">
        <v>27</v>
      </c>
      <c r="K29" s="41" t="s">
        <v>28</v>
      </c>
    </row>
    <row r="30" spans="1:11" x14ac:dyDescent="0.25">
      <c r="A30" s="42" t="s">
        <v>29</v>
      </c>
      <c r="B30" s="43">
        <f>SUM(C30:I30)</f>
        <v>0</v>
      </c>
      <c r="C30" s="77"/>
      <c r="D30" s="77"/>
      <c r="E30" s="77"/>
      <c r="F30" s="77"/>
      <c r="G30" s="77"/>
      <c r="H30" s="77"/>
      <c r="I30" s="77"/>
      <c r="J30" s="44" t="str">
        <f>IFERROR(B30/$C$13,"")</f>
        <v/>
      </c>
      <c r="K30" s="78"/>
    </row>
    <row r="31" spans="1:11" x14ac:dyDescent="0.25">
      <c r="A31" s="42" t="s">
        <v>30</v>
      </c>
      <c r="B31" s="43">
        <f t="shared" ref="B31:B38" si="0">SUM(C31:I31)</f>
        <v>0</v>
      </c>
      <c r="C31" s="77"/>
      <c r="D31" s="77"/>
      <c r="E31" s="77"/>
      <c r="F31" s="77"/>
      <c r="G31" s="77"/>
      <c r="H31" s="77"/>
      <c r="I31" s="77"/>
      <c r="J31" s="44" t="str">
        <f t="shared" ref="J31:J39" si="1">IFERROR(B31/$C$13,"")</f>
        <v/>
      </c>
      <c r="K31" s="78"/>
    </row>
    <row r="32" spans="1:11" x14ac:dyDescent="0.25">
      <c r="A32" s="42" t="s">
        <v>31</v>
      </c>
      <c r="B32" s="43">
        <f t="shared" si="0"/>
        <v>0</v>
      </c>
      <c r="C32" s="77"/>
      <c r="D32" s="77"/>
      <c r="E32" s="77"/>
      <c r="F32" s="77"/>
      <c r="G32" s="77"/>
      <c r="H32" s="77"/>
      <c r="I32" s="77"/>
      <c r="J32" s="44" t="str">
        <f t="shared" si="1"/>
        <v/>
      </c>
      <c r="K32" s="78"/>
    </row>
    <row r="33" spans="1:11" x14ac:dyDescent="0.25">
      <c r="A33" s="42" t="s">
        <v>32</v>
      </c>
      <c r="B33" s="43">
        <f t="shared" si="0"/>
        <v>0</v>
      </c>
      <c r="C33" s="77"/>
      <c r="D33" s="77"/>
      <c r="E33" s="77"/>
      <c r="F33" s="77"/>
      <c r="G33" s="77"/>
      <c r="H33" s="77"/>
      <c r="I33" s="77"/>
      <c r="J33" s="44" t="str">
        <f t="shared" si="1"/>
        <v/>
      </c>
      <c r="K33" s="78"/>
    </row>
    <row r="34" spans="1:11" x14ac:dyDescent="0.25">
      <c r="A34" s="42" t="s">
        <v>33</v>
      </c>
      <c r="B34" s="43">
        <f t="shared" si="0"/>
        <v>0</v>
      </c>
      <c r="C34" s="77"/>
      <c r="D34" s="77"/>
      <c r="E34" s="77"/>
      <c r="F34" s="77"/>
      <c r="G34" s="77"/>
      <c r="H34" s="77"/>
      <c r="I34" s="77"/>
      <c r="J34" s="44" t="str">
        <f t="shared" si="1"/>
        <v/>
      </c>
      <c r="K34" s="78"/>
    </row>
    <row r="35" spans="1:11" x14ac:dyDescent="0.25">
      <c r="A35" s="42" t="s">
        <v>34</v>
      </c>
      <c r="B35" s="43">
        <f t="shared" si="0"/>
        <v>0</v>
      </c>
      <c r="C35" s="77"/>
      <c r="D35" s="77"/>
      <c r="E35" s="77"/>
      <c r="F35" s="77"/>
      <c r="G35" s="77"/>
      <c r="H35" s="77"/>
      <c r="I35" s="77"/>
      <c r="J35" s="44" t="str">
        <f t="shared" si="1"/>
        <v/>
      </c>
      <c r="K35" s="78"/>
    </row>
    <row r="36" spans="1:11" x14ac:dyDescent="0.25">
      <c r="A36" s="42" t="s">
        <v>35</v>
      </c>
      <c r="B36" s="43">
        <f t="shared" si="0"/>
        <v>0</v>
      </c>
      <c r="C36" s="77"/>
      <c r="D36" s="77"/>
      <c r="E36" s="77"/>
      <c r="F36" s="77"/>
      <c r="G36" s="77"/>
      <c r="H36" s="77"/>
      <c r="I36" s="77"/>
      <c r="J36" s="44" t="str">
        <f t="shared" si="1"/>
        <v/>
      </c>
      <c r="K36" s="78"/>
    </row>
    <row r="37" spans="1:11" x14ac:dyDescent="0.25">
      <c r="A37" s="42" t="s">
        <v>36</v>
      </c>
      <c r="B37" s="43">
        <f t="shared" si="0"/>
        <v>0</v>
      </c>
      <c r="C37" s="77"/>
      <c r="D37" s="77"/>
      <c r="E37" s="77"/>
      <c r="F37" s="77"/>
      <c r="G37" s="77"/>
      <c r="H37" s="77"/>
      <c r="I37" s="77"/>
      <c r="J37" s="44" t="str">
        <f t="shared" si="1"/>
        <v/>
      </c>
      <c r="K37" s="78"/>
    </row>
    <row r="38" spans="1:11" x14ac:dyDescent="0.25">
      <c r="A38" s="42" t="s">
        <v>37</v>
      </c>
      <c r="B38" s="45">
        <f t="shared" si="0"/>
        <v>0</v>
      </c>
      <c r="C38" s="77"/>
      <c r="D38" s="77"/>
      <c r="E38" s="77"/>
      <c r="F38" s="77"/>
      <c r="G38" s="77"/>
      <c r="H38" s="77"/>
      <c r="I38" s="77"/>
      <c r="J38" s="46" t="str">
        <f t="shared" si="1"/>
        <v/>
      </c>
      <c r="K38" s="78"/>
    </row>
    <row r="39" spans="1:11" ht="16.5" thickBot="1" x14ac:dyDescent="0.3">
      <c r="A39" s="47" t="s">
        <v>38</v>
      </c>
      <c r="B39" s="48">
        <f>SUM(B30:B38)</f>
        <v>0</v>
      </c>
      <c r="C39" s="48"/>
      <c r="D39" s="48"/>
      <c r="E39" s="48"/>
      <c r="F39" s="48"/>
      <c r="G39" s="48"/>
      <c r="H39" s="48"/>
      <c r="I39" s="48"/>
      <c r="J39" s="49" t="str">
        <f t="shared" si="1"/>
        <v/>
      </c>
      <c r="K39" s="50"/>
    </row>
    <row r="40" spans="1:11" x14ac:dyDescent="0.25">
      <c r="B40" s="1"/>
      <c r="C40" s="1"/>
      <c r="D40" s="1"/>
      <c r="E40" s="1"/>
      <c r="F40" s="1"/>
      <c r="G40" s="1"/>
      <c r="H40" s="1"/>
      <c r="I40" s="1"/>
      <c r="J40" s="1"/>
      <c r="K40" s="1"/>
    </row>
    <row r="41" spans="1:11" ht="15.75" thickBot="1" x14ac:dyDescent="0.3">
      <c r="B41" s="1"/>
      <c r="C41" s="1"/>
      <c r="D41" s="1"/>
      <c r="E41" s="1"/>
      <c r="F41" s="1"/>
      <c r="G41" s="1"/>
      <c r="H41" s="1"/>
      <c r="I41" s="1"/>
      <c r="J41" s="1"/>
      <c r="K41" s="1"/>
    </row>
    <row r="42" spans="1:11" ht="75" x14ac:dyDescent="0.25">
      <c r="A42" s="37" t="s">
        <v>39</v>
      </c>
      <c r="B42" s="38" t="s">
        <v>19</v>
      </c>
      <c r="C42" s="38" t="s">
        <v>40</v>
      </c>
      <c r="D42" s="39" t="s">
        <v>41</v>
      </c>
      <c r="E42" s="38" t="s">
        <v>42</v>
      </c>
      <c r="F42" s="38" t="s">
        <v>70</v>
      </c>
      <c r="G42" s="38"/>
      <c r="H42" s="38"/>
      <c r="I42" s="12"/>
      <c r="J42" s="14" t="s">
        <v>27</v>
      </c>
      <c r="K42" s="1"/>
    </row>
    <row r="43" spans="1:11" x14ac:dyDescent="0.25">
      <c r="A43" s="34" t="s">
        <v>43</v>
      </c>
      <c r="B43" s="43">
        <f>SUM(C43:F43)</f>
        <v>0</v>
      </c>
      <c r="C43" s="77"/>
      <c r="D43" s="77"/>
      <c r="E43" s="77"/>
      <c r="F43" s="77"/>
      <c r="G43" s="43"/>
      <c r="H43" s="43"/>
      <c r="I43" s="13"/>
      <c r="J43" s="15" t="str">
        <f>IFERROR(B43/$C$13,"")</f>
        <v/>
      </c>
      <c r="K43" s="1"/>
    </row>
    <row r="44" spans="1:11" x14ac:dyDescent="0.25">
      <c r="A44" s="34" t="s">
        <v>44</v>
      </c>
      <c r="B44" s="43">
        <f t="shared" ref="B44:B51" si="2">SUM(C44:F44)</f>
        <v>0</v>
      </c>
      <c r="C44" s="77"/>
      <c r="D44" s="77"/>
      <c r="E44" s="77"/>
      <c r="F44" s="77"/>
      <c r="G44" s="43"/>
      <c r="H44" s="43"/>
      <c r="I44" s="13"/>
      <c r="J44" s="15" t="str">
        <f t="shared" ref="J44:J52" si="3">IFERROR(B44/$C$13,"")</f>
        <v/>
      </c>
      <c r="K44" s="1"/>
    </row>
    <row r="45" spans="1:11" x14ac:dyDescent="0.25">
      <c r="A45" s="34" t="s">
        <v>45</v>
      </c>
      <c r="B45" s="43">
        <f t="shared" si="2"/>
        <v>0</v>
      </c>
      <c r="C45" s="77"/>
      <c r="D45" s="77"/>
      <c r="E45" s="77"/>
      <c r="F45" s="77"/>
      <c r="G45" s="43"/>
      <c r="H45" s="43"/>
      <c r="I45" s="13"/>
      <c r="J45" s="15" t="str">
        <f t="shared" si="3"/>
        <v/>
      </c>
      <c r="K45" s="1"/>
    </row>
    <row r="46" spans="1:11" x14ac:dyDescent="0.25">
      <c r="A46" s="34" t="s">
        <v>46</v>
      </c>
      <c r="B46" s="43">
        <f t="shared" si="2"/>
        <v>0</v>
      </c>
      <c r="C46" s="77"/>
      <c r="D46" s="77"/>
      <c r="E46" s="77"/>
      <c r="F46" s="77"/>
      <c r="G46" s="43"/>
      <c r="H46" s="43"/>
      <c r="I46" s="13"/>
      <c r="J46" s="15" t="str">
        <f t="shared" si="3"/>
        <v/>
      </c>
      <c r="K46" s="1"/>
    </row>
    <row r="47" spans="1:11" x14ac:dyDescent="0.25">
      <c r="A47" s="34" t="s">
        <v>47</v>
      </c>
      <c r="B47" s="43">
        <f t="shared" si="2"/>
        <v>0</v>
      </c>
      <c r="C47" s="77"/>
      <c r="D47" s="77"/>
      <c r="E47" s="77"/>
      <c r="F47" s="77"/>
      <c r="G47" s="43"/>
      <c r="H47" s="43"/>
      <c r="I47" s="13"/>
      <c r="J47" s="15" t="str">
        <f t="shared" si="3"/>
        <v/>
      </c>
      <c r="K47" s="1"/>
    </row>
    <row r="48" spans="1:11" x14ac:dyDescent="0.25">
      <c r="A48" s="34" t="s">
        <v>48</v>
      </c>
      <c r="B48" s="43">
        <f t="shared" si="2"/>
        <v>0</v>
      </c>
      <c r="C48" s="77"/>
      <c r="D48" s="77"/>
      <c r="E48" s="77"/>
      <c r="F48" s="77"/>
      <c r="G48" s="43"/>
      <c r="H48" s="43"/>
      <c r="I48" s="13"/>
      <c r="J48" s="15" t="str">
        <f t="shared" si="3"/>
        <v/>
      </c>
      <c r="K48" s="1"/>
    </row>
    <row r="49" spans="1:11" x14ac:dyDescent="0.25">
      <c r="A49" s="34" t="s">
        <v>49</v>
      </c>
      <c r="B49" s="43">
        <f t="shared" si="2"/>
        <v>0</v>
      </c>
      <c r="C49" s="77"/>
      <c r="D49" s="77"/>
      <c r="E49" s="77"/>
      <c r="F49" s="77"/>
      <c r="G49" s="43"/>
      <c r="H49" s="43"/>
      <c r="I49" s="13"/>
      <c r="J49" s="15" t="str">
        <f t="shared" si="3"/>
        <v/>
      </c>
      <c r="K49" s="1"/>
    </row>
    <row r="50" spans="1:11" x14ac:dyDescent="0.25">
      <c r="A50" s="34" t="s">
        <v>50</v>
      </c>
      <c r="B50" s="43">
        <f t="shared" si="2"/>
        <v>0</v>
      </c>
      <c r="C50" s="77"/>
      <c r="D50" s="77"/>
      <c r="E50" s="77"/>
      <c r="F50" s="77"/>
      <c r="G50" s="43"/>
      <c r="H50" s="43"/>
      <c r="I50" s="13"/>
      <c r="J50" s="15" t="str">
        <f t="shared" si="3"/>
        <v/>
      </c>
      <c r="K50" s="1"/>
    </row>
    <row r="51" spans="1:11" x14ac:dyDescent="0.25">
      <c r="A51" s="34" t="s">
        <v>51</v>
      </c>
      <c r="B51" s="45">
        <f t="shared" si="2"/>
        <v>0</v>
      </c>
      <c r="C51" s="77"/>
      <c r="D51" s="77"/>
      <c r="E51" s="77"/>
      <c r="F51" s="77"/>
      <c r="G51" s="43"/>
      <c r="H51" s="43"/>
      <c r="I51" s="13"/>
      <c r="J51" s="16" t="str">
        <f t="shared" si="3"/>
        <v/>
      </c>
      <c r="K51" s="1"/>
    </row>
    <row r="52" spans="1:11" ht="15.75" x14ac:dyDescent="0.25">
      <c r="A52" s="51" t="s">
        <v>38</v>
      </c>
      <c r="B52" s="52">
        <f>SUM(B43:B51)</f>
        <v>0</v>
      </c>
      <c r="C52" s="52"/>
      <c r="D52" s="52"/>
      <c r="E52" s="52"/>
      <c r="F52" s="52"/>
      <c r="G52" s="52"/>
      <c r="H52" s="52"/>
      <c r="I52" s="17"/>
      <c r="J52" s="18" t="str">
        <f t="shared" si="3"/>
        <v/>
      </c>
      <c r="K52" s="19"/>
    </row>
    <row r="53" spans="1:11" ht="15.75" thickBot="1" x14ac:dyDescent="0.3">
      <c r="A53" s="36"/>
      <c r="B53" s="53"/>
      <c r="C53" s="54" t="s">
        <v>52</v>
      </c>
      <c r="D53" s="54"/>
      <c r="E53" s="54"/>
      <c r="F53" s="54"/>
      <c r="G53" s="53"/>
      <c r="H53" s="53"/>
      <c r="I53" s="20"/>
      <c r="J53" s="21"/>
      <c r="K53" s="1"/>
    </row>
    <row r="54" spans="1:11" ht="15.75" thickBot="1" x14ac:dyDescent="0.3">
      <c r="A54" s="29"/>
      <c r="B54" s="55"/>
      <c r="C54" s="29"/>
      <c r="D54" s="29"/>
      <c r="E54" s="29"/>
      <c r="F54" s="29"/>
      <c r="G54" s="29"/>
      <c r="H54" s="29"/>
      <c r="J54" s="1"/>
      <c r="K54" s="1"/>
    </row>
    <row r="55" spans="1:11" ht="19.5" customHeight="1" x14ac:dyDescent="0.25">
      <c r="A55" s="56" t="s">
        <v>53</v>
      </c>
      <c r="B55" s="72" t="str">
        <f>IFERROR(B39/(B39+B52),"")</f>
        <v/>
      </c>
      <c r="C55" s="29"/>
      <c r="D55" s="29"/>
      <c r="E55" s="29"/>
      <c r="F55" s="29"/>
      <c r="G55" s="29"/>
      <c r="H55" s="29"/>
      <c r="J55" s="1"/>
      <c r="K55" s="1"/>
    </row>
    <row r="56" spans="1:11" x14ac:dyDescent="0.25">
      <c r="A56" s="31"/>
      <c r="B56" s="57"/>
      <c r="C56" s="29"/>
      <c r="D56" s="29"/>
      <c r="E56" s="29"/>
      <c r="F56" s="29"/>
      <c r="G56" s="29"/>
      <c r="H56" s="29"/>
      <c r="J56" s="1"/>
      <c r="K56" s="1"/>
    </row>
    <row r="57" spans="1:11" x14ac:dyDescent="0.25">
      <c r="A57" s="31" t="s">
        <v>54</v>
      </c>
      <c r="B57" s="73" t="str">
        <f>IFERROR((B39+B52)/B13,"")</f>
        <v/>
      </c>
      <c r="C57" s="29"/>
      <c r="D57" s="29"/>
      <c r="E57" s="29"/>
      <c r="F57" s="29"/>
      <c r="G57" s="29"/>
      <c r="H57" s="29"/>
      <c r="J57" s="1"/>
      <c r="K57" s="1"/>
    </row>
    <row r="58" spans="1:11" x14ac:dyDescent="0.25">
      <c r="A58" s="31"/>
      <c r="B58" s="57"/>
      <c r="C58" s="29"/>
      <c r="D58" s="29"/>
      <c r="E58" s="29"/>
      <c r="F58" s="29"/>
      <c r="G58" s="29"/>
      <c r="H58" s="29"/>
      <c r="J58" s="1"/>
      <c r="K58" s="1"/>
    </row>
    <row r="59" spans="1:11" x14ac:dyDescent="0.25">
      <c r="A59" s="104" t="s">
        <v>55</v>
      </c>
      <c r="B59" s="106" t="str">
        <f>B24</f>
        <v/>
      </c>
      <c r="C59" s="29"/>
      <c r="D59" s="29"/>
      <c r="E59" s="29"/>
      <c r="F59" s="29"/>
      <c r="G59" s="29"/>
      <c r="H59" s="29"/>
      <c r="J59" s="1"/>
      <c r="K59" s="1"/>
    </row>
    <row r="60" spans="1:11" ht="15.75" thickBot="1" x14ac:dyDescent="0.3">
      <c r="A60" s="105"/>
      <c r="B60" s="107"/>
      <c r="C60" s="29"/>
      <c r="D60" s="29"/>
      <c r="E60" s="29"/>
      <c r="F60" s="29"/>
      <c r="G60" s="29"/>
      <c r="H60" s="29"/>
      <c r="J60" s="1"/>
      <c r="K60" s="1"/>
    </row>
    <row r="61" spans="1:11" x14ac:dyDescent="0.25">
      <c r="A61" s="29"/>
      <c r="B61" s="58"/>
      <c r="C61" s="29"/>
      <c r="D61" s="29"/>
      <c r="E61" s="29"/>
      <c r="F61" s="29"/>
      <c r="G61" s="29"/>
      <c r="H61" s="29"/>
      <c r="J61" s="1"/>
      <c r="K61" s="1"/>
    </row>
    <row r="62" spans="1:11" x14ac:dyDescent="0.25">
      <c r="A62" s="29"/>
      <c r="B62" s="58"/>
      <c r="C62" s="29"/>
      <c r="D62" s="29"/>
      <c r="E62" s="29"/>
      <c r="F62" s="29"/>
      <c r="G62" s="29"/>
      <c r="H62" s="29"/>
      <c r="J62" s="1"/>
      <c r="K62" s="1"/>
    </row>
    <row r="63" spans="1:11" ht="57" x14ac:dyDescent="0.25">
      <c r="A63" s="29"/>
      <c r="B63" s="58"/>
      <c r="C63" s="59" t="s">
        <v>56</v>
      </c>
      <c r="D63" s="59" t="s">
        <v>57</v>
      </c>
      <c r="E63" s="60" t="s">
        <v>58</v>
      </c>
      <c r="F63" s="59" t="s">
        <v>71</v>
      </c>
      <c r="G63" s="59" t="s">
        <v>72</v>
      </c>
      <c r="H63" s="61"/>
      <c r="J63" s="1"/>
      <c r="K63" s="1"/>
    </row>
    <row r="64" spans="1:11" x14ac:dyDescent="0.25">
      <c r="A64" s="62" t="s">
        <v>59</v>
      </c>
      <c r="B64" s="63">
        <f>B39</f>
        <v>0</v>
      </c>
      <c r="C64" s="64" t="str">
        <f>IFERROR(B64/B66,"")</f>
        <v/>
      </c>
      <c r="D64" s="65" t="s">
        <v>60</v>
      </c>
      <c r="E64" s="66" t="str">
        <f>IFERROR(C64-75%,"")</f>
        <v/>
      </c>
      <c r="F64" s="43">
        <f>B64</f>
        <v>0</v>
      </c>
      <c r="G64" s="43">
        <f>B64-F64</f>
        <v>0</v>
      </c>
      <c r="H64" s="61"/>
      <c r="J64" s="1"/>
      <c r="K64" s="1"/>
    </row>
    <row r="65" spans="1:11" x14ac:dyDescent="0.25">
      <c r="A65" s="62" t="s">
        <v>61</v>
      </c>
      <c r="B65" s="67">
        <f>B52</f>
        <v>0</v>
      </c>
      <c r="C65" s="64" t="str">
        <f>IFERROR(B65/B66,"")</f>
        <v/>
      </c>
      <c r="D65" s="68" t="s">
        <v>62</v>
      </c>
      <c r="E65" s="66" t="str">
        <f>IFERROR(C65-25%,"")</f>
        <v/>
      </c>
      <c r="F65" s="69">
        <f>IF(C65&gt;25%,(B64/0.75)*0.25,B65)</f>
        <v>0</v>
      </c>
      <c r="G65" s="69">
        <f>B65-F65</f>
        <v>0</v>
      </c>
      <c r="H65" s="61"/>
      <c r="J65" s="1"/>
      <c r="K65" s="1"/>
    </row>
    <row r="66" spans="1:11" x14ac:dyDescent="0.25">
      <c r="A66" s="62" t="s">
        <v>63</v>
      </c>
      <c r="B66" s="63">
        <f>SUM(B64:B65)</f>
        <v>0</v>
      </c>
      <c r="C66" s="61"/>
      <c r="D66" s="61"/>
      <c r="E66" s="61"/>
      <c r="F66" s="43">
        <f>SUM(F64:F65)</f>
        <v>0</v>
      </c>
      <c r="G66" s="43">
        <f>SUM(G64:G65)</f>
        <v>0</v>
      </c>
      <c r="H66" s="61"/>
      <c r="J66" s="1"/>
      <c r="K66" s="1"/>
    </row>
    <row r="67" spans="1:11" x14ac:dyDescent="0.25">
      <c r="A67" s="62"/>
      <c r="B67" s="58"/>
      <c r="C67" s="61"/>
      <c r="D67" s="61"/>
      <c r="E67" s="61"/>
      <c r="F67" s="61"/>
      <c r="G67" s="61"/>
      <c r="H67" s="61"/>
      <c r="J67" s="1"/>
      <c r="K67" s="1"/>
    </row>
    <row r="68" spans="1:11" x14ac:dyDescent="0.25">
      <c r="A68" s="62"/>
      <c r="B68" s="58"/>
      <c r="C68" s="61"/>
      <c r="D68" s="61"/>
      <c r="E68" s="61"/>
      <c r="F68" s="61"/>
      <c r="G68" s="61"/>
      <c r="H68" s="61"/>
      <c r="J68" s="1"/>
      <c r="K68" s="1"/>
    </row>
    <row r="69" spans="1:11" x14ac:dyDescent="0.25">
      <c r="A69" s="62" t="s">
        <v>64</v>
      </c>
      <c r="B69" s="74">
        <f>B13-B66</f>
        <v>0</v>
      </c>
      <c r="C69" s="29"/>
      <c r="D69" s="29"/>
      <c r="E69" s="29"/>
      <c r="F69" s="29"/>
      <c r="G69" s="29"/>
      <c r="H69" s="29"/>
      <c r="J69" s="1"/>
      <c r="K69" s="1"/>
    </row>
    <row r="70" spans="1:11" x14ac:dyDescent="0.25">
      <c r="A70" s="62" t="s">
        <v>65</v>
      </c>
      <c r="B70" s="74">
        <f>G66</f>
        <v>0</v>
      </c>
      <c r="C70" s="29"/>
      <c r="D70" s="29"/>
      <c r="E70" s="29"/>
      <c r="F70" s="29"/>
      <c r="G70" s="29"/>
      <c r="H70" s="29"/>
      <c r="J70" s="1"/>
      <c r="K70" s="1"/>
    </row>
    <row r="71" spans="1:11" x14ac:dyDescent="0.25">
      <c r="A71" s="62" t="s">
        <v>66</v>
      </c>
      <c r="B71" s="75">
        <f>IF(B24&lt;100%,(100%-B24)*F66,0)</f>
        <v>0</v>
      </c>
      <c r="C71" s="29"/>
      <c r="D71" s="29"/>
      <c r="E71" s="29"/>
      <c r="F71" s="29"/>
      <c r="G71" s="29"/>
      <c r="H71" s="29"/>
      <c r="J71" s="1"/>
      <c r="K71" s="1"/>
    </row>
    <row r="72" spans="1:11" x14ac:dyDescent="0.25">
      <c r="A72" s="62"/>
      <c r="B72" s="29"/>
      <c r="C72" s="29"/>
      <c r="D72" s="29"/>
      <c r="E72" s="29"/>
      <c r="F72" s="29"/>
      <c r="G72" s="29"/>
      <c r="H72" s="29"/>
      <c r="J72" s="1"/>
      <c r="K72" s="1"/>
    </row>
    <row r="73" spans="1:11" x14ac:dyDescent="0.25">
      <c r="A73" s="62" t="s">
        <v>73</v>
      </c>
      <c r="B73" s="76">
        <f>SUM(B69:B71)</f>
        <v>0</v>
      </c>
      <c r="C73" s="29"/>
      <c r="D73" s="29"/>
      <c r="E73" s="29"/>
      <c r="F73" s="29"/>
      <c r="G73" s="29"/>
      <c r="H73" s="29"/>
      <c r="J73" s="1"/>
      <c r="K73" s="1"/>
    </row>
    <row r="74" spans="1:11" x14ac:dyDescent="0.25">
      <c r="A74" s="29"/>
      <c r="B74" s="29"/>
      <c r="C74" s="29"/>
      <c r="D74" s="29"/>
      <c r="E74" s="29"/>
      <c r="F74" s="29"/>
      <c r="G74" s="29"/>
      <c r="H74" s="29"/>
      <c r="J74" s="1"/>
      <c r="K74" s="1"/>
    </row>
    <row r="75" spans="1:11" x14ac:dyDescent="0.25">
      <c r="A75" s="29"/>
      <c r="B75" s="29"/>
      <c r="C75" s="29"/>
      <c r="D75" s="29"/>
      <c r="E75" s="29"/>
      <c r="F75" s="29"/>
      <c r="G75" s="29"/>
      <c r="H75" s="29"/>
      <c r="J75" s="1"/>
      <c r="K75" s="1"/>
    </row>
    <row r="76" spans="1:11" x14ac:dyDescent="0.25">
      <c r="A76" s="70" t="s">
        <v>67</v>
      </c>
      <c r="B76" s="29"/>
      <c r="C76" s="29"/>
      <c r="D76" s="29"/>
      <c r="E76" s="29"/>
      <c r="F76" s="29"/>
      <c r="G76" s="29"/>
      <c r="H76" s="29"/>
      <c r="J76" s="1"/>
      <c r="K76" s="1"/>
    </row>
    <row r="77" spans="1:11" x14ac:dyDescent="0.25">
      <c r="A77" s="71" t="s">
        <v>52</v>
      </c>
      <c r="B77" s="29"/>
      <c r="C77" s="29"/>
      <c r="D77" s="29"/>
      <c r="E77" s="29"/>
      <c r="F77" s="29"/>
      <c r="G77" s="29"/>
      <c r="H77" s="29"/>
      <c r="J77" s="1"/>
      <c r="K77" s="1"/>
    </row>
    <row r="78" spans="1:11" x14ac:dyDescent="0.25">
      <c r="A78" s="23" t="s">
        <v>68</v>
      </c>
      <c r="J78" s="1"/>
      <c r="K78" s="1"/>
    </row>
    <row r="79" spans="1:11" x14ac:dyDescent="0.25">
      <c r="A79" s="23" t="s">
        <v>69</v>
      </c>
      <c r="J79" s="1"/>
      <c r="K79" s="1"/>
    </row>
  </sheetData>
  <sheetProtection algorithmName="SHA-512" hashValue="VVEX3U5XAjklmdd1kBh+T45opLZHmXd5VAsY2TpFtgoW/PvSQZ9MtDtpZ3OVkHPVKKvoCCA6fZbLEEpdSjoK3A==" saltValue="UvtjGe9s+Z+w0z/cS2OSVQ==" spinCount="100000" sheet="1" objects="1" scenarios="1"/>
  <mergeCells count="9">
    <mergeCell ref="A26:D26"/>
    <mergeCell ref="A59:A60"/>
    <mergeCell ref="B59:B60"/>
    <mergeCell ref="B4:E4"/>
    <mergeCell ref="B5:E5"/>
    <mergeCell ref="B7:D7"/>
    <mergeCell ref="B8:D8"/>
    <mergeCell ref="D15:K16"/>
    <mergeCell ref="D10:K13"/>
  </mergeCells>
  <pageMargins left="0.25" right="0.25" top="0.75" bottom="0.75" header="0.3" footer="0.3"/>
  <pageSetup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Ratz</dc:creator>
  <cp:lastModifiedBy>Sarah Featherston</cp:lastModifiedBy>
  <cp:lastPrinted>2020-04-28T19:11:38Z</cp:lastPrinted>
  <dcterms:created xsi:type="dcterms:W3CDTF">2020-04-24T16:19:01Z</dcterms:created>
  <dcterms:modified xsi:type="dcterms:W3CDTF">2020-05-08T14:21:26Z</dcterms:modified>
</cp:coreProperties>
</file>